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Đất Cồn Hoang" sheetId="1" r:id="rId1"/>
    <sheet name="HĐ Đất NN khác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M8" i="2" l="1"/>
  <c r="E8" i="2"/>
  <c r="K7" i="2"/>
  <c r="I7" i="2"/>
  <c r="K6" i="2"/>
  <c r="L6" i="2" s="1"/>
  <c r="N6" i="2" s="1"/>
  <c r="J6" i="2"/>
  <c r="I6" i="2"/>
  <c r="F8" i="2"/>
  <c r="L7" i="2" l="1"/>
  <c r="N7" i="2" s="1"/>
  <c r="N8" i="2" s="1"/>
  <c r="I8" i="2"/>
  <c r="K8" i="2"/>
  <c r="L8" i="2"/>
  <c r="F7" i="1" l="1"/>
  <c r="F8" i="1"/>
  <c r="F9" i="1"/>
  <c r="F10" i="1"/>
  <c r="F11" i="1"/>
  <c r="F6" i="1"/>
  <c r="L6" i="1"/>
  <c r="N6" i="1" s="1"/>
  <c r="E12" i="1"/>
  <c r="M12" i="1"/>
  <c r="L7" i="1"/>
  <c r="N7" i="1" s="1"/>
  <c r="L8" i="1"/>
  <c r="N8" i="1" s="1"/>
  <c r="L9" i="1"/>
  <c r="N9" i="1" s="1"/>
  <c r="L10" i="1"/>
  <c r="N10" i="1" s="1"/>
  <c r="L11" i="1"/>
  <c r="N11" i="1" s="1"/>
  <c r="F12" i="1" l="1"/>
  <c r="K12" i="1"/>
  <c r="N12" i="1" l="1"/>
  <c r="L12" i="1"/>
</calcChain>
</file>

<file path=xl/sharedStrings.xml><?xml version="1.0" encoding="utf-8"?>
<sst xmlns="http://schemas.openxmlformats.org/spreadsheetml/2006/main" count="77" uniqueCount="38">
  <si>
    <t>SỔ THEO GIỌI THU CÁC HỢP ĐỒNG TRÊN ĐỊA BÀN XÃ</t>
  </si>
  <si>
    <t xml:space="preserve">ỦY BAN NHÂN DÂN XÃ KỲ THỌ </t>
  </si>
  <si>
    <t>TT</t>
  </si>
  <si>
    <t>Họ Và Tên</t>
  </si>
  <si>
    <t>Nội dung hợp đồng</t>
  </si>
  <si>
    <t>Ngày tháng</t>
  </si>
  <si>
    <t xml:space="preserve">Số tiền </t>
  </si>
  <si>
    <t>Ghi chú</t>
  </si>
  <si>
    <t xml:space="preserve">Lương Đình Thủy </t>
  </si>
  <si>
    <t>01/09/2017</t>
  </si>
  <si>
    <t>30/08/2022</t>
  </si>
  <si>
    <t>02/08/2017</t>
  </si>
  <si>
    <t>Nguyễn Thừa Trình</t>
  </si>
  <si>
    <t>Nguyễn Tiến Hùng</t>
  </si>
  <si>
    <t>Dương Minh Trang</t>
  </si>
  <si>
    <t>Phạm Ngọc Nam</t>
  </si>
  <si>
    <t xml:space="preserve">Trần Công Lộc </t>
  </si>
  <si>
    <t>Nợ cũ</t>
  </si>
  <si>
    <t>Năm 2022</t>
  </si>
  <si>
    <t>Đã nôp</t>
  </si>
  <si>
    <t>Còn nợ</t>
  </si>
  <si>
    <t>15/4/2023</t>
  </si>
  <si>
    <t>Tổng nộp</t>
  </si>
  <si>
    <t>Chổ ở</t>
  </si>
  <si>
    <t>Tân Thọ</t>
  </si>
  <si>
    <t>Sơn Nam</t>
  </si>
  <si>
    <t>Hồ Thanh Lam</t>
  </si>
  <si>
    <t>15/4/2013</t>
  </si>
  <si>
    <t>Cộng</t>
  </si>
  <si>
    <t>Người lập</t>
  </si>
  <si>
    <t>Kỳ Tho, ngày …..tháng ….năm 2022</t>
  </si>
  <si>
    <t>HĐ Đất Cồn Hoang</t>
  </si>
  <si>
    <t>HĐ thuê đất Tưng</t>
  </si>
  <si>
    <t>Đất Con Bùi</t>
  </si>
  <si>
    <t>70kg/năm</t>
  </si>
  <si>
    <t>590k/năm</t>
  </si>
  <si>
    <t>Diện tích (m2)</t>
  </si>
  <si>
    <t>Số tiền (đ)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</si>
</sst>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3" fontId="4" fillId="0" borderId="8" xfId="0" applyNumberFormat="1" applyFont="1" applyBorder="1"/>
    <xf numFmtId="0" fontId="4" fillId="0" borderId="8" xfId="0" quotePrefix="1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3" fontId="4" fillId="0" borderId="9" xfId="0" applyNumberFormat="1" applyFont="1" applyBorder="1"/>
    <xf numFmtId="14" fontId="4" fillId="0" borderId="9" xfId="0" quotePrefix="1" applyNumberFormat="1" applyFont="1" applyBorder="1" applyAlignment="1">
      <alignment horizontal="right"/>
    </xf>
    <xf numFmtId="14" fontId="4" fillId="0" borderId="9" xfId="0" applyNumberFormat="1" applyFont="1" applyBorder="1" applyAlignment="1">
      <alignment horizontal="right"/>
    </xf>
    <xf numFmtId="0" fontId="4" fillId="0" borderId="9" xfId="0" quotePrefix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3" fontId="4" fillId="0" borderId="1" xfId="0" applyNumberFormat="1" applyFont="1" applyBorder="1"/>
    <xf numFmtId="3" fontId="4" fillId="0" borderId="10" xfId="0" applyNumberFormat="1" applyFont="1" applyBorder="1"/>
    <xf numFmtId="3" fontId="4" fillId="0" borderId="11" xfId="0" applyNumberFormat="1" applyFont="1" applyBorder="1"/>
    <xf numFmtId="3" fontId="4" fillId="0" borderId="12" xfId="0" applyNumberFormat="1" applyFont="1" applyBorder="1"/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0" fontId="2" fillId="0" borderId="0" xfId="0" applyFont="1" applyBorder="1"/>
    <xf numFmtId="3" fontId="4" fillId="0" borderId="0" xfId="0" applyNumberFormat="1" applyFont="1" applyBorder="1"/>
    <xf numFmtId="0" fontId="1" fillId="0" borderId="0" xfId="0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I17" sqref="I17"/>
    </sheetView>
  </sheetViews>
  <sheetFormatPr defaultRowHeight="18.75" x14ac:dyDescent="0.3"/>
  <cols>
    <col min="1" max="1" width="4.42578125" style="2" bestFit="1" customWidth="1"/>
    <col min="2" max="2" width="16.42578125" style="1" customWidth="1"/>
    <col min="3" max="3" width="10.7109375" style="1" bestFit="1" customWidth="1"/>
    <col min="4" max="4" width="17.42578125" style="1" customWidth="1"/>
    <col min="5" max="5" width="6.42578125" style="1" bestFit="1" customWidth="1"/>
    <col min="6" max="6" width="11.7109375" style="1" customWidth="1"/>
    <col min="7" max="7" width="10.85546875" style="1" customWidth="1"/>
    <col min="8" max="8" width="11.140625" style="1" customWidth="1"/>
    <col min="9" max="9" width="9.85546875" style="1" bestFit="1" customWidth="1"/>
    <col min="10" max="10" width="9.85546875" style="1" customWidth="1"/>
    <col min="11" max="11" width="10.42578125" style="1" customWidth="1"/>
    <col min="12" max="12" width="11.85546875" style="1" customWidth="1"/>
    <col min="13" max="13" width="10.28515625" style="1" customWidth="1"/>
    <col min="14" max="14" width="9.5703125" style="1" customWidth="1"/>
    <col min="15" max="15" width="13.28515625" style="1" customWidth="1"/>
    <col min="16" max="16" width="12.140625" customWidth="1"/>
  </cols>
  <sheetData>
    <row r="1" spans="1:15" ht="15" x14ac:dyDescent="0.25">
      <c r="A1" s="38" t="s">
        <v>1</v>
      </c>
      <c r="B1" s="38"/>
      <c r="C1" s="38"/>
      <c r="D1" s="38"/>
      <c r="E1" s="5"/>
      <c r="F1" s="5"/>
      <c r="G1" s="6"/>
      <c r="H1" s="6"/>
      <c r="I1" s="6"/>
      <c r="J1" s="6"/>
      <c r="K1" s="6"/>
      <c r="L1" s="6"/>
      <c r="M1" s="6"/>
      <c r="N1" s="6"/>
      <c r="O1" s="6"/>
    </row>
    <row r="2" spans="1:15" ht="15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18" customHeight="1" x14ac:dyDescent="0.25">
      <c r="A4" s="40" t="s">
        <v>2</v>
      </c>
      <c r="B4" s="40" t="s">
        <v>3</v>
      </c>
      <c r="C4" s="40" t="s">
        <v>23</v>
      </c>
      <c r="D4" s="40" t="s">
        <v>4</v>
      </c>
      <c r="E4" s="46" t="s">
        <v>36</v>
      </c>
      <c r="F4" s="46" t="s">
        <v>37</v>
      </c>
      <c r="G4" s="42" t="s">
        <v>5</v>
      </c>
      <c r="H4" s="42"/>
      <c r="I4" s="43" t="s">
        <v>6</v>
      </c>
      <c r="J4" s="44"/>
      <c r="K4" s="44"/>
      <c r="L4" s="44"/>
      <c r="M4" s="44"/>
      <c r="N4" s="45"/>
      <c r="O4" s="9" t="s">
        <v>7</v>
      </c>
    </row>
    <row r="5" spans="1:15" ht="18" customHeight="1" x14ac:dyDescent="0.25">
      <c r="A5" s="41"/>
      <c r="B5" s="41"/>
      <c r="C5" s="41"/>
      <c r="D5" s="41"/>
      <c r="E5" s="47"/>
      <c r="F5" s="47"/>
      <c r="G5" s="10"/>
      <c r="H5" s="10"/>
      <c r="I5" s="10" t="s">
        <v>18</v>
      </c>
      <c r="J5" s="10">
        <v>2023</v>
      </c>
      <c r="K5" s="10" t="s">
        <v>17</v>
      </c>
      <c r="L5" s="11" t="s">
        <v>22</v>
      </c>
      <c r="M5" s="10" t="s">
        <v>19</v>
      </c>
      <c r="N5" s="10" t="s">
        <v>20</v>
      </c>
      <c r="O5" s="8"/>
    </row>
    <row r="6" spans="1:15" ht="15" x14ac:dyDescent="0.25">
      <c r="A6" s="12">
        <v>1</v>
      </c>
      <c r="B6" s="13" t="s">
        <v>8</v>
      </c>
      <c r="C6" s="13" t="s">
        <v>24</v>
      </c>
      <c r="D6" s="13" t="s">
        <v>31</v>
      </c>
      <c r="E6" s="14">
        <v>5640</v>
      </c>
      <c r="F6" s="26">
        <f>E6*300*5</f>
        <v>8460000</v>
      </c>
      <c r="G6" s="15" t="s">
        <v>9</v>
      </c>
      <c r="H6" s="15" t="s">
        <v>10</v>
      </c>
      <c r="I6" s="14"/>
      <c r="J6" s="14"/>
      <c r="K6" s="14">
        <v>4229750</v>
      </c>
      <c r="L6" s="14">
        <f>K6+I6</f>
        <v>4229750</v>
      </c>
      <c r="M6" s="14">
        <v>4229750</v>
      </c>
      <c r="N6" s="14">
        <f t="shared" ref="N6:N10" si="0">L6-M6</f>
        <v>0</v>
      </c>
      <c r="O6" s="14"/>
    </row>
    <row r="7" spans="1:15" ht="15" x14ac:dyDescent="0.25">
      <c r="A7" s="16"/>
      <c r="B7" s="17" t="s">
        <v>8</v>
      </c>
      <c r="C7" s="17" t="s">
        <v>24</v>
      </c>
      <c r="D7" s="17" t="s">
        <v>31</v>
      </c>
      <c r="E7" s="18">
        <v>5521</v>
      </c>
      <c r="F7" s="27">
        <f t="shared" ref="F7:F11" si="1">E7*300*5</f>
        <v>8281500</v>
      </c>
      <c r="G7" s="19" t="s">
        <v>11</v>
      </c>
      <c r="H7" s="20">
        <v>44926</v>
      </c>
      <c r="I7" s="18"/>
      <c r="J7" s="18"/>
      <c r="K7" s="18">
        <v>4141000</v>
      </c>
      <c r="L7" s="18">
        <f>K7+I7</f>
        <v>4141000</v>
      </c>
      <c r="M7" s="18">
        <v>4141000</v>
      </c>
      <c r="N7" s="18">
        <f t="shared" si="0"/>
        <v>0</v>
      </c>
      <c r="O7" s="18"/>
    </row>
    <row r="8" spans="1:15" ht="15" x14ac:dyDescent="0.25">
      <c r="A8" s="16">
        <v>2</v>
      </c>
      <c r="B8" s="17" t="s">
        <v>12</v>
      </c>
      <c r="C8" s="17" t="s">
        <v>24</v>
      </c>
      <c r="D8" s="17" t="s">
        <v>31</v>
      </c>
      <c r="E8" s="18">
        <v>13333</v>
      </c>
      <c r="F8" s="27">
        <f t="shared" si="1"/>
        <v>19999500</v>
      </c>
      <c r="G8" s="21" t="s">
        <v>11</v>
      </c>
      <c r="H8" s="20">
        <v>44926</v>
      </c>
      <c r="I8" s="18"/>
      <c r="J8" s="18"/>
      <c r="K8" s="18">
        <v>10000000</v>
      </c>
      <c r="L8" s="18">
        <f>K8+I8</f>
        <v>10000000</v>
      </c>
      <c r="M8" s="18">
        <v>10000000</v>
      </c>
      <c r="N8" s="18">
        <f t="shared" si="0"/>
        <v>0</v>
      </c>
      <c r="O8" s="18"/>
    </row>
    <row r="9" spans="1:15" ht="15" x14ac:dyDescent="0.25">
      <c r="A9" s="16">
        <v>3</v>
      </c>
      <c r="B9" s="17" t="s">
        <v>13</v>
      </c>
      <c r="C9" s="17" t="s">
        <v>24</v>
      </c>
      <c r="D9" s="17" t="s">
        <v>31</v>
      </c>
      <c r="E9" s="18">
        <v>6579</v>
      </c>
      <c r="F9" s="27">
        <f t="shared" si="1"/>
        <v>9868500</v>
      </c>
      <c r="G9" s="21" t="s">
        <v>9</v>
      </c>
      <c r="H9" s="21" t="s">
        <v>10</v>
      </c>
      <c r="I9" s="18"/>
      <c r="J9" s="18"/>
      <c r="K9" s="18">
        <v>4934300</v>
      </c>
      <c r="L9" s="18">
        <f>K9+I9</f>
        <v>4934300</v>
      </c>
      <c r="M9" s="18">
        <v>4934300</v>
      </c>
      <c r="N9" s="18">
        <f t="shared" si="0"/>
        <v>0</v>
      </c>
      <c r="O9" s="18"/>
    </row>
    <row r="10" spans="1:15" ht="15" x14ac:dyDescent="0.25">
      <c r="A10" s="16">
        <v>4</v>
      </c>
      <c r="B10" s="17" t="s">
        <v>14</v>
      </c>
      <c r="C10" s="17" t="s">
        <v>24</v>
      </c>
      <c r="D10" s="17" t="s">
        <v>31</v>
      </c>
      <c r="E10" s="18">
        <v>4038</v>
      </c>
      <c r="F10" s="27">
        <f t="shared" si="1"/>
        <v>6057000</v>
      </c>
      <c r="G10" s="21" t="s">
        <v>9</v>
      </c>
      <c r="H10" s="21" t="s">
        <v>10</v>
      </c>
      <c r="I10" s="18"/>
      <c r="J10" s="18"/>
      <c r="K10" s="18">
        <v>3028500</v>
      </c>
      <c r="L10" s="18">
        <f>K10+I10</f>
        <v>3028500</v>
      </c>
      <c r="M10" s="18"/>
      <c r="N10" s="18">
        <f t="shared" si="0"/>
        <v>3028500</v>
      </c>
      <c r="O10" s="18"/>
    </row>
    <row r="11" spans="1:15" ht="15" x14ac:dyDescent="0.25">
      <c r="A11" s="16">
        <v>5</v>
      </c>
      <c r="B11" s="17" t="s">
        <v>15</v>
      </c>
      <c r="C11" s="17" t="s">
        <v>24</v>
      </c>
      <c r="D11" s="17" t="s">
        <v>31</v>
      </c>
      <c r="E11" s="18">
        <v>5521</v>
      </c>
      <c r="F11" s="28">
        <f t="shared" si="1"/>
        <v>8281500</v>
      </c>
      <c r="G11" s="19" t="s">
        <v>11</v>
      </c>
      <c r="H11" s="20">
        <v>44926</v>
      </c>
      <c r="I11" s="18"/>
      <c r="J11" s="18"/>
      <c r="K11" s="18">
        <v>4141000</v>
      </c>
      <c r="L11" s="18">
        <f>K11+I11</f>
        <v>4141000</v>
      </c>
      <c r="M11" s="18">
        <v>4141000</v>
      </c>
      <c r="N11" s="18">
        <f>L11-M11</f>
        <v>0</v>
      </c>
      <c r="O11" s="18"/>
    </row>
    <row r="12" spans="1:15" ht="15" x14ac:dyDescent="0.25">
      <c r="A12" s="22"/>
      <c r="B12" s="23" t="s">
        <v>28</v>
      </c>
      <c r="C12" s="23"/>
      <c r="D12" s="23"/>
      <c r="E12" s="24">
        <f>SUM(E6:E11)</f>
        <v>40632</v>
      </c>
      <c r="F12" s="24">
        <f>SUM(F6:F11)</f>
        <v>60948000</v>
      </c>
      <c r="G12" s="23"/>
      <c r="H12" s="23"/>
      <c r="I12" s="24">
        <f>SUM(I6:I11)</f>
        <v>0</v>
      </c>
      <c r="J12" s="24"/>
      <c r="K12" s="24">
        <f>SUM(K6:K11)</f>
        <v>30474550</v>
      </c>
      <c r="L12" s="24">
        <f>SUM(L6:L11)</f>
        <v>30474550</v>
      </c>
      <c r="M12" s="24">
        <f>SUM(M6:M11)</f>
        <v>27446050</v>
      </c>
      <c r="N12" s="24">
        <f>SUM(N6:N11)</f>
        <v>3028500</v>
      </c>
      <c r="O12" s="25"/>
    </row>
    <row r="13" spans="1:15" ht="15" x14ac:dyDescent="0.25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 x14ac:dyDescent="0.25">
      <c r="A14" s="4"/>
      <c r="B14" s="3"/>
      <c r="C14" s="3"/>
      <c r="D14" s="3"/>
      <c r="E14" s="3"/>
      <c r="F14" s="34"/>
      <c r="G14" s="35"/>
      <c r="H14" s="3"/>
      <c r="I14" s="3"/>
      <c r="J14" s="3"/>
      <c r="K14" s="37" t="s">
        <v>30</v>
      </c>
      <c r="L14" s="37"/>
      <c r="M14" s="37"/>
      <c r="N14" s="37"/>
      <c r="O14" s="3"/>
    </row>
    <row r="15" spans="1:15" ht="15" x14ac:dyDescent="0.25">
      <c r="A15" s="4"/>
      <c r="B15" s="3"/>
      <c r="C15" s="3"/>
      <c r="D15" s="3"/>
      <c r="E15" s="3"/>
      <c r="F15" s="34"/>
      <c r="G15" s="35"/>
      <c r="H15" s="3"/>
      <c r="I15" s="3"/>
      <c r="J15" s="3"/>
      <c r="K15" s="39" t="s">
        <v>29</v>
      </c>
      <c r="L15" s="39"/>
      <c r="M15" s="39"/>
      <c r="N15" s="39"/>
      <c r="O15" s="3"/>
    </row>
    <row r="16" spans="1:15" ht="15" x14ac:dyDescent="0.25">
      <c r="A16" s="4"/>
      <c r="B16" s="3"/>
      <c r="C16" s="3"/>
      <c r="D16" s="3"/>
      <c r="E16" s="3"/>
      <c r="F16" s="35"/>
      <c r="G16" s="35"/>
      <c r="H16" s="3"/>
      <c r="I16" s="3"/>
      <c r="J16" s="3"/>
      <c r="K16" s="3"/>
      <c r="L16" s="3"/>
      <c r="M16" s="3"/>
      <c r="N16" s="3"/>
      <c r="O16" s="3"/>
    </row>
    <row r="17" spans="6:7" x14ac:dyDescent="0.3">
      <c r="F17" s="35"/>
      <c r="G17" s="35"/>
    </row>
    <row r="18" spans="6:7" x14ac:dyDescent="0.3">
      <c r="F18" s="35"/>
      <c r="G18" s="35"/>
    </row>
    <row r="19" spans="6:7" x14ac:dyDescent="0.3">
      <c r="F19" s="35"/>
      <c r="G19" s="35"/>
    </row>
    <row r="20" spans="6:7" x14ac:dyDescent="0.3">
      <c r="F20" s="36"/>
      <c r="G20" s="36"/>
    </row>
  </sheetData>
  <mergeCells count="12">
    <mergeCell ref="K14:N14"/>
    <mergeCell ref="A1:D1"/>
    <mergeCell ref="K15:N15"/>
    <mergeCell ref="A2:O2"/>
    <mergeCell ref="D4:D5"/>
    <mergeCell ref="B4:B5"/>
    <mergeCell ref="A4:A5"/>
    <mergeCell ref="G4:H4"/>
    <mergeCell ref="C4:C5"/>
    <mergeCell ref="I4:N4"/>
    <mergeCell ref="E4:E5"/>
    <mergeCell ref="F4:F5"/>
  </mergeCells>
  <pageMargins left="0.2" right="0.2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G18" sqref="G18"/>
    </sheetView>
  </sheetViews>
  <sheetFormatPr defaultRowHeight="18.75" x14ac:dyDescent="0.3"/>
  <cols>
    <col min="1" max="1" width="4.42578125" style="2" bestFit="1" customWidth="1"/>
    <col min="2" max="2" width="16.42578125" style="1" customWidth="1"/>
    <col min="3" max="3" width="10.7109375" style="1" bestFit="1" customWidth="1"/>
    <col min="4" max="4" width="17.42578125" style="1" customWidth="1"/>
    <col min="5" max="5" width="6.42578125" style="1" bestFit="1" customWidth="1"/>
    <col min="6" max="6" width="11.7109375" style="1" customWidth="1"/>
    <col min="7" max="7" width="10.85546875" style="1" customWidth="1"/>
    <col min="8" max="8" width="11.140625" style="1" customWidth="1"/>
    <col min="9" max="9" width="9.85546875" style="1" bestFit="1" customWidth="1"/>
    <col min="10" max="10" width="9.85546875" style="1" customWidth="1"/>
    <col min="11" max="11" width="10.42578125" style="1" customWidth="1"/>
    <col min="12" max="12" width="11.85546875" style="1" customWidth="1"/>
    <col min="13" max="13" width="10.28515625" style="1" customWidth="1"/>
    <col min="14" max="14" width="9.5703125" style="1" customWidth="1"/>
    <col min="15" max="15" width="13.28515625" style="1" customWidth="1"/>
    <col min="16" max="16" width="12.140625" customWidth="1"/>
  </cols>
  <sheetData>
    <row r="1" spans="1:15" ht="15" x14ac:dyDescent="0.25">
      <c r="A1" s="38" t="s">
        <v>1</v>
      </c>
      <c r="B1" s="38"/>
      <c r="C1" s="38"/>
      <c r="D1" s="38"/>
      <c r="E1" s="29"/>
      <c r="F1" s="29"/>
      <c r="G1" s="6"/>
      <c r="H1" s="6"/>
      <c r="I1" s="6"/>
      <c r="J1" s="6"/>
      <c r="K1" s="6"/>
      <c r="L1" s="6"/>
      <c r="M1" s="6"/>
      <c r="N1" s="6"/>
      <c r="O1" s="6"/>
    </row>
    <row r="2" spans="1:15" ht="15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18" customHeight="1" x14ac:dyDescent="0.25">
      <c r="A4" s="40" t="s">
        <v>2</v>
      </c>
      <c r="B4" s="40" t="s">
        <v>3</v>
      </c>
      <c r="C4" s="40" t="s">
        <v>23</v>
      </c>
      <c r="D4" s="40" t="s">
        <v>4</v>
      </c>
      <c r="E4" s="46" t="s">
        <v>36</v>
      </c>
      <c r="F4" s="46" t="s">
        <v>37</v>
      </c>
      <c r="G4" s="42" t="s">
        <v>5</v>
      </c>
      <c r="H4" s="42"/>
      <c r="I4" s="43" t="s">
        <v>6</v>
      </c>
      <c r="J4" s="44"/>
      <c r="K4" s="44"/>
      <c r="L4" s="44"/>
      <c r="M4" s="44"/>
      <c r="N4" s="45"/>
      <c r="O4" s="32" t="s">
        <v>7</v>
      </c>
    </row>
    <row r="5" spans="1:15" ht="18" customHeight="1" x14ac:dyDescent="0.25">
      <c r="A5" s="41"/>
      <c r="B5" s="41"/>
      <c r="C5" s="41"/>
      <c r="D5" s="41"/>
      <c r="E5" s="47"/>
      <c r="F5" s="47"/>
      <c r="G5" s="31"/>
      <c r="H5" s="31"/>
      <c r="I5" s="31" t="s">
        <v>18</v>
      </c>
      <c r="J5" s="31">
        <v>2023</v>
      </c>
      <c r="K5" s="31" t="s">
        <v>17</v>
      </c>
      <c r="L5" s="11" t="s">
        <v>22</v>
      </c>
      <c r="M5" s="31" t="s">
        <v>19</v>
      </c>
      <c r="N5" s="31" t="s">
        <v>20</v>
      </c>
      <c r="O5" s="30"/>
    </row>
    <row r="6" spans="1:15" ht="15" x14ac:dyDescent="0.25">
      <c r="A6" s="16">
        <v>1</v>
      </c>
      <c r="B6" s="17" t="s">
        <v>16</v>
      </c>
      <c r="C6" s="17" t="s">
        <v>25</v>
      </c>
      <c r="D6" s="17" t="s">
        <v>32</v>
      </c>
      <c r="E6" s="18">
        <v>31000</v>
      </c>
      <c r="F6" s="33" t="s">
        <v>35</v>
      </c>
      <c r="G6" s="21" t="s">
        <v>27</v>
      </c>
      <c r="H6" s="21" t="s">
        <v>21</v>
      </c>
      <c r="I6" s="18">
        <f>590*7000</f>
        <v>4130000</v>
      </c>
      <c r="J6" s="18">
        <f>590*7000</f>
        <v>4130000</v>
      </c>
      <c r="K6" s="18">
        <f>11210000-6000000</f>
        <v>5210000</v>
      </c>
      <c r="L6" s="18">
        <f>K6+I6</f>
        <v>9340000</v>
      </c>
      <c r="M6" s="18">
        <v>9340000</v>
      </c>
      <c r="N6" s="18">
        <f t="shared" ref="N6:N7" si="0">L6-M6</f>
        <v>0</v>
      </c>
      <c r="O6" s="18"/>
    </row>
    <row r="7" spans="1:15" ht="15" x14ac:dyDescent="0.25">
      <c r="A7" s="16">
        <v>2</v>
      </c>
      <c r="B7" s="17" t="s">
        <v>26</v>
      </c>
      <c r="C7" s="17" t="s">
        <v>25</v>
      </c>
      <c r="D7" s="17" t="s">
        <v>33</v>
      </c>
      <c r="E7" s="18">
        <v>3510</v>
      </c>
      <c r="F7" s="33" t="s">
        <v>34</v>
      </c>
      <c r="G7" s="21" t="s">
        <v>27</v>
      </c>
      <c r="H7" s="21" t="s">
        <v>21</v>
      </c>
      <c r="I7" s="18">
        <f>70*7000</f>
        <v>490000</v>
      </c>
      <c r="J7" s="18"/>
      <c r="K7" s="18">
        <f>70*6500</f>
        <v>455000</v>
      </c>
      <c r="L7" s="18">
        <f>K7+I7</f>
        <v>945000</v>
      </c>
      <c r="M7" s="18">
        <v>945000</v>
      </c>
      <c r="N7" s="18">
        <f t="shared" si="0"/>
        <v>0</v>
      </c>
      <c r="O7" s="18"/>
    </row>
    <row r="8" spans="1:15" ht="15" x14ac:dyDescent="0.25">
      <c r="A8" s="22"/>
      <c r="B8" s="23" t="s">
        <v>28</v>
      </c>
      <c r="C8" s="23"/>
      <c r="D8" s="23"/>
      <c r="E8" s="24">
        <f>SUM(E6:E7)</f>
        <v>34510</v>
      </c>
      <c r="F8" s="24">
        <f>SUM(F6:F7)</f>
        <v>0</v>
      </c>
      <c r="G8" s="23"/>
      <c r="H8" s="23"/>
      <c r="I8" s="24">
        <f>SUM(I6:I7)</f>
        <v>4620000</v>
      </c>
      <c r="J8" s="24"/>
      <c r="K8" s="24">
        <f>SUM(K6:K7)</f>
        <v>5665000</v>
      </c>
      <c r="L8" s="24">
        <f>SUM(L6:L7)</f>
        <v>10285000</v>
      </c>
      <c r="M8" s="24">
        <f>SUM(M6:M7)</f>
        <v>10285000</v>
      </c>
      <c r="N8" s="24">
        <f>SUM(N6:N7)</f>
        <v>0</v>
      </c>
      <c r="O8" s="25"/>
    </row>
    <row r="9" spans="1:15" ht="15" x14ac:dyDescent="0.25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x14ac:dyDescent="0.25">
      <c r="A10" s="4"/>
      <c r="B10" s="3"/>
      <c r="C10" s="3"/>
      <c r="D10" s="3"/>
      <c r="E10" s="34"/>
      <c r="F10" s="34"/>
      <c r="G10" s="35"/>
      <c r="H10" s="34"/>
      <c r="I10" s="3"/>
      <c r="J10" s="3"/>
      <c r="K10" s="37" t="s">
        <v>30</v>
      </c>
      <c r="L10" s="37"/>
      <c r="M10" s="37"/>
      <c r="N10" s="37"/>
      <c r="O10" s="3"/>
    </row>
    <row r="11" spans="1:15" ht="15" x14ac:dyDescent="0.25">
      <c r="A11" s="4"/>
      <c r="B11" s="3"/>
      <c r="C11" s="3"/>
      <c r="D11" s="3"/>
      <c r="E11" s="34"/>
      <c r="F11" s="34"/>
      <c r="G11" s="35"/>
      <c r="H11" s="34"/>
      <c r="I11" s="3"/>
      <c r="J11" s="3"/>
      <c r="K11" s="39" t="s">
        <v>29</v>
      </c>
      <c r="L11" s="39"/>
      <c r="M11" s="39"/>
      <c r="N11" s="39"/>
      <c r="O11" s="3"/>
    </row>
    <row r="12" spans="1:15" ht="15" x14ac:dyDescent="0.25">
      <c r="A12" s="4"/>
      <c r="B12" s="3"/>
      <c r="C12" s="3"/>
      <c r="D12" s="3"/>
      <c r="E12" s="34"/>
      <c r="F12" s="35"/>
      <c r="G12" s="35"/>
      <c r="H12" s="34"/>
      <c r="I12" s="3"/>
      <c r="J12" s="3"/>
      <c r="K12" s="3"/>
      <c r="L12" s="3"/>
      <c r="M12" s="3"/>
      <c r="N12" s="3"/>
      <c r="O12" s="3"/>
    </row>
    <row r="13" spans="1:15" x14ac:dyDescent="0.3">
      <c r="E13" s="36"/>
      <c r="F13" s="35"/>
      <c r="G13" s="35"/>
      <c r="H13" s="36"/>
    </row>
    <row r="14" spans="1:15" x14ac:dyDescent="0.3">
      <c r="E14" s="36"/>
      <c r="F14" s="35"/>
      <c r="G14" s="35"/>
      <c r="H14" s="36"/>
    </row>
    <row r="15" spans="1:15" x14ac:dyDescent="0.3">
      <c r="E15" s="36"/>
      <c r="F15" s="35"/>
      <c r="G15" s="35"/>
      <c r="H15" s="36"/>
    </row>
    <row r="16" spans="1:15" x14ac:dyDescent="0.3">
      <c r="E16" s="36"/>
      <c r="F16" s="36"/>
      <c r="G16" s="36"/>
      <c r="H16" s="36"/>
    </row>
    <row r="17" spans="5:8" x14ac:dyDescent="0.3">
      <c r="E17" s="36"/>
      <c r="F17" s="36"/>
      <c r="G17" s="36"/>
      <c r="H17" s="36"/>
    </row>
  </sheetData>
  <mergeCells count="12">
    <mergeCell ref="K10:N10"/>
    <mergeCell ref="K11:N11"/>
    <mergeCell ref="A1:D1"/>
    <mergeCell ref="A2:O2"/>
    <mergeCell ref="A4:A5"/>
    <mergeCell ref="B4:B5"/>
    <mergeCell ref="C4:C5"/>
    <mergeCell ref="D4:D5"/>
    <mergeCell ref="E4:E5"/>
    <mergeCell ref="F4:F5"/>
    <mergeCell ref="G4:H4"/>
    <mergeCell ref="I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Đất Cồn Hoang</vt:lpstr>
      <vt:lpstr>HĐ Đất NN khác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NAMA COMPUTER</cp:lastModifiedBy>
  <cp:lastPrinted>2023-04-19T00:51:15Z</cp:lastPrinted>
  <dcterms:created xsi:type="dcterms:W3CDTF">2022-12-01T07:12:25Z</dcterms:created>
  <dcterms:modified xsi:type="dcterms:W3CDTF">2024-06-29T09:09:07Z</dcterms:modified>
</cp:coreProperties>
</file>